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pina\Desktop\ΜΠΟΛΩΤΗΣ\"/>
    </mc:Choice>
  </mc:AlternateContent>
  <xr:revisionPtr revIDLastSave="0" documentId="8_{D3F3048A-83FE-4CC4-A6E5-D5C9350B0060}" xr6:coauthVersionLast="47" xr6:coauthVersionMax="47" xr10:uidLastSave="{00000000-0000-0000-0000-000000000000}"/>
  <bookViews>
    <workbookView xWindow="-108" yWindow="-108" windowWidth="23256" windowHeight="12576" activeTab="1" xr2:uid="{6F62908F-6563-4C5D-83C4-E7165E9CE982}"/>
  </bookViews>
  <sheets>
    <sheet name="Φύλλο1" sheetId="1" r:id="rId1"/>
    <sheet name="Εργαστηριακές Εξετάσεις " sheetId="2" r:id="rId2"/>
    <sheet name="Μικροβιογικές Εξετ. " sheetId="3" r:id="rId3"/>
    <sheet name="Αιματ. Εξετ." sheetId="4" r:id="rId4"/>
    <sheet name="Βιοχημ. " sheetId="5" r:id="rId5"/>
    <sheet name="Ανοσολογικές " sheetId="7" r:id="rId6"/>
    <sheet name="Αιμοδοσία." sheetId="8" r:id="rId7"/>
    <sheet name="Παθογοανατομικ.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6" l="1"/>
  <c r="G2" i="8"/>
  <c r="E2" i="8"/>
  <c r="D2" i="8"/>
  <c r="C2" i="8"/>
  <c r="B2" i="8"/>
  <c r="I2" i="5"/>
  <c r="I3" i="5"/>
  <c r="H2" i="5"/>
  <c r="J10" i="1"/>
  <c r="I10" i="1"/>
  <c r="H10" i="1"/>
  <c r="G10" i="1"/>
  <c r="F10" i="1"/>
  <c r="C9" i="1"/>
  <c r="H8" i="1"/>
  <c r="F8" i="1"/>
  <c r="E8" i="1"/>
  <c r="E10" i="1" s="1"/>
  <c r="D8" i="1"/>
  <c r="D10" i="1" s="1"/>
  <c r="C8" i="1"/>
  <c r="C10" i="1" s="1"/>
  <c r="J6" i="1"/>
</calcChain>
</file>

<file path=xl/sharedStrings.xml><?xml version="1.0" encoding="utf-8"?>
<sst xmlns="http://schemas.openxmlformats.org/spreadsheetml/2006/main" count="20" uniqueCount="8">
  <si>
    <t>Αριθμός  Εργαστηριακών Εξετάσεων</t>
  </si>
  <si>
    <t xml:space="preserve">Μικροβιολογικό </t>
  </si>
  <si>
    <t>Αιματολογικό</t>
  </si>
  <si>
    <t xml:space="preserve">Βιοχημικό </t>
  </si>
  <si>
    <t xml:space="preserve">Ανοσολογικό </t>
  </si>
  <si>
    <t>Εργαστήρια Αιμοδοσίας</t>
  </si>
  <si>
    <t>Παθολογοανατομικό* *δεν πραγματοποιούνται όλες οι εξετάσεις εντός του νοσοκομείου</t>
  </si>
  <si>
    <t>Παθολογοανατομ.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</si>
</sst>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Εργαστηριακές Εξετάσεις                                     ανά Έτος  2014-2021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991426071741033"/>
          <c:y val="0.22712962962962963"/>
          <c:w val="0.83953018372703414"/>
          <c:h val="0.492577646544181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'Εργαστηριακές Εξετάσεις '!$A$2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'Εργαστηριακές Εξετάσεις '!$B$1:$I$1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'Εργαστηριακές Εξετάσεις '!$B$2:$I$2</c:f>
              <c:numCache>
                <c:formatCode>Γενικός τύπος</c:formatCode>
                <c:ptCount val="8"/>
                <c:pt idx="0">
                  <c:v>2484657</c:v>
                </c:pt>
                <c:pt idx="1">
                  <c:v>2625773</c:v>
                </c:pt>
                <c:pt idx="2">
                  <c:v>2731643</c:v>
                </c:pt>
                <c:pt idx="3">
                  <c:v>2825145</c:v>
                </c:pt>
                <c:pt idx="4">
                  <c:v>3075067</c:v>
                </c:pt>
                <c:pt idx="5">
                  <c:v>3208287</c:v>
                </c:pt>
                <c:pt idx="6">
                  <c:v>2791968</c:v>
                </c:pt>
                <c:pt idx="7">
                  <c:v>3266615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2-4813-83EB-369D8A99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2474032"/>
        <c:axId val="642468456"/>
        <c:axId val="0"/>
      </c:bar3DChart>
      <c:catAx>
        <c:axId val="642474032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2468456"/>
        <c:crosses val="autoZero"/>
        <c:auto val="1"/>
        <c:lblAlgn val="ctr"/>
        <c:lblOffset val="100"/>
        <c:noMultiLvlLbl val="0"/>
      </c:catAx>
      <c:valAx>
        <c:axId val="642468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2474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Μικροβιολογικές</a:t>
            </a:r>
            <a:r>
              <a:rPr lang="el-GR" baseline="0"/>
              <a:t> Εξετάσεις                      </a:t>
            </a:r>
            <a:r>
              <a:rPr lang="el-GR"/>
              <a:t> ανά Έτος 2014-2021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'Μικροβιογικές Εξετ. '!$A$2</c:f>
              <c:strCache>
                <c:ptCount val="1"/>
                <c:pt idx="0">
                  <c:v>Μικροβιολογικό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'Μικροβιογικές Εξετ. '!$B$1:$I$1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'Μικροβιογικές Εξετ. '!$B$2:$I$2</c:f>
              <c:numCache>
                <c:formatCode>#.##0</c:formatCode>
                <c:ptCount val="8"/>
                <c:pt idx="0">
                  <c:v>64220</c:v>
                </c:pt>
                <c:pt idx="1">
                  <c:v>66271</c:v>
                </c:pt>
                <c:pt idx="2">
                  <c:v>63824</c:v>
                </c:pt>
                <c:pt idx="3">
                  <c:v>69561</c:v>
                </c:pt>
                <c:pt idx="4">
                  <c:v>79607</c:v>
                </c:pt>
                <c:pt idx="5">
                  <c:v>85012</c:v>
                </c:pt>
                <c:pt idx="6">
                  <c:v>73296</c:v>
                </c:pt>
                <c:pt idx="7">
                  <c:v>80724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E-459C-AD79-A62C9DC9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5679816"/>
        <c:axId val="945686376"/>
        <c:axId val="0"/>
      </c:bar3DChart>
      <c:catAx>
        <c:axId val="945679816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45686376"/>
        <c:crosses val="autoZero"/>
        <c:auto val="1"/>
        <c:lblAlgn val="ctr"/>
        <c:lblOffset val="100"/>
        <c:noMultiLvlLbl val="0"/>
      </c:catAx>
      <c:valAx>
        <c:axId val="94568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45679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Αιματολογικές Εξετάσεις ανά Έτος 2014 -2021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'Αιματ. Εξετ.'!$B$2</c:f>
              <c:strCache>
                <c:ptCount val="1"/>
                <c:pt idx="0">
                  <c:v>Αιματολογικό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'Αιματ. Εξετ.'!$C$1:$J$1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'Αιματ. Εξετ.'!$C$2:$J$2</c:f>
              <c:numCache>
                <c:formatCode>#.##0</c:formatCode>
                <c:ptCount val="8"/>
                <c:pt idx="0">
                  <c:v>174045</c:v>
                </c:pt>
                <c:pt idx="1">
                  <c:v>234934</c:v>
                </c:pt>
                <c:pt idx="2">
                  <c:v>329605</c:v>
                </c:pt>
                <c:pt idx="3">
                  <c:v>300775</c:v>
                </c:pt>
                <c:pt idx="4">
                  <c:v>328719</c:v>
                </c:pt>
                <c:pt idx="5">
                  <c:v>228033</c:v>
                </c:pt>
                <c:pt idx="6">
                  <c:v>164076</c:v>
                </c:pt>
                <c:pt idx="7">
                  <c:v>190017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0-4B20-BC0C-F6338BEA1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0429192"/>
        <c:axId val="920425912"/>
        <c:axId val="0"/>
      </c:bar3DChart>
      <c:catAx>
        <c:axId val="920429192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20425912"/>
        <c:crosses val="autoZero"/>
        <c:auto val="1"/>
        <c:lblAlgn val="ctr"/>
        <c:lblOffset val="100"/>
        <c:noMultiLvlLbl val="0"/>
      </c:catAx>
      <c:valAx>
        <c:axId val="92042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20429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Βιοχημικές</a:t>
            </a:r>
            <a:r>
              <a:rPr lang="el-GR" baseline="0"/>
              <a:t> Εξετάσεις                                 ανά Έτος 2014-2021 </a:t>
            </a:r>
            <a:r>
              <a:rPr lang="el-GR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'Βιοχημ. '!$A$2</c:f>
              <c:strCache>
                <c:ptCount val="1"/>
                <c:pt idx="0">
                  <c:v>Βιοχημικό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'Βιοχημ. '!$B$1:$I$1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'Βιοχημ. '!$B$2:$I$2</c:f>
              <c:numCache>
                <c:formatCode>#.##0</c:formatCode>
                <c:ptCount val="8"/>
                <c:pt idx="0">
                  <c:v>1764931</c:v>
                </c:pt>
                <c:pt idx="1">
                  <c:v>1846668</c:v>
                </c:pt>
                <c:pt idx="2">
                  <c:v>1858043</c:v>
                </c:pt>
                <c:pt idx="3">
                  <c:v>1891076</c:v>
                </c:pt>
                <c:pt idx="4">
                  <c:v>2062962</c:v>
                </c:pt>
                <c:pt idx="5">
                  <c:v>2233478</c:v>
                </c:pt>
                <c:pt idx="6">
                  <c:v>1959519</c:v>
                </c:pt>
                <c:pt idx="7">
                  <c:v>2313729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0-438F-A218-5274DBBDC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13016"/>
        <c:axId val="511311376"/>
        <c:axId val="0"/>
      </c:bar3DChart>
      <c:catAx>
        <c:axId val="511313016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11311376"/>
        <c:crosses val="autoZero"/>
        <c:auto val="1"/>
        <c:lblAlgn val="ctr"/>
        <c:lblOffset val="100"/>
        <c:noMultiLvlLbl val="0"/>
      </c:catAx>
      <c:valAx>
        <c:axId val="51131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11313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Ανοσολογικές</a:t>
            </a:r>
            <a:r>
              <a:rPr lang="el-GR" baseline="0"/>
              <a:t> Εξετάσεις                               ανά Έτος 2014-2021</a:t>
            </a:r>
            <a:r>
              <a:rPr lang="el-GR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'Ανοσολογικές '!$A$2</c:f>
              <c:strCache>
                <c:ptCount val="1"/>
                <c:pt idx="0">
                  <c:v>Ανοσολογικό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'Ανοσολογικές '!$B$1:$I$1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'Ανοσολογικές '!$B$2:$I$2</c:f>
              <c:numCache>
                <c:formatCode>#.##0</c:formatCode>
                <c:ptCount val="8"/>
                <c:pt idx="0">
                  <c:v>133255</c:v>
                </c:pt>
                <c:pt idx="1">
                  <c:v>137707</c:v>
                </c:pt>
                <c:pt idx="2">
                  <c:v>133504</c:v>
                </c:pt>
                <c:pt idx="3">
                  <c:v>138579</c:v>
                </c:pt>
                <c:pt idx="4">
                  <c:v>157509</c:v>
                </c:pt>
                <c:pt idx="5">
                  <c:v>179841</c:v>
                </c:pt>
                <c:pt idx="6">
                  <c:v>158412</c:v>
                </c:pt>
                <c:pt idx="7">
                  <c:v>177056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0-4DF5-B792-C05189515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140856"/>
        <c:axId val="913135936"/>
        <c:axId val="0"/>
      </c:bar3DChart>
      <c:catAx>
        <c:axId val="913140856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13135936"/>
        <c:crosses val="autoZero"/>
        <c:auto val="1"/>
        <c:lblAlgn val="ctr"/>
        <c:lblOffset val="100"/>
        <c:noMultiLvlLbl val="0"/>
      </c:catAx>
      <c:valAx>
        <c:axId val="91313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1314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Εργαστήρια Αιμοδοσίας                              ανά Έτος 2014 -2021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Αιμοδοσία.!$A$2</c:f>
              <c:strCache>
                <c:ptCount val="1"/>
                <c:pt idx="0">
                  <c:v>Εργαστήρια Αιμοδοσίας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Αιμοδοσία.!$B$1:$I$1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Αιμοδοσία.!$B$2:$I$2</c:f>
              <c:numCache>
                <c:formatCode>#.##0</c:formatCode>
                <c:ptCount val="8"/>
                <c:pt idx="0">
                  <c:v>343025</c:v>
                </c:pt>
                <c:pt idx="1">
                  <c:v>335252</c:v>
                </c:pt>
                <c:pt idx="2">
                  <c:v>342397</c:v>
                </c:pt>
                <c:pt idx="3">
                  <c:v>420968</c:v>
                </c:pt>
                <c:pt idx="4">
                  <c:v>441728</c:v>
                </c:pt>
                <c:pt idx="5">
                  <c:v>476841</c:v>
                </c:pt>
                <c:pt idx="6">
                  <c:v>430307</c:v>
                </c:pt>
                <c:pt idx="7">
                  <c:v>499292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F-4F32-8067-5B7917498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8191768"/>
        <c:axId val="588192096"/>
        <c:axId val="0"/>
      </c:bar3DChart>
      <c:catAx>
        <c:axId val="588191768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8192096"/>
        <c:crosses val="autoZero"/>
        <c:auto val="1"/>
        <c:lblAlgn val="ctr"/>
        <c:lblOffset val="100"/>
        <c:noMultiLvlLbl val="0"/>
      </c:catAx>
      <c:valAx>
        <c:axId val="58819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819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l-GR"/>
              <a:t>Παθολογοανατομικές</a:t>
            </a:r>
            <a:r>
              <a:rPr lang="el-GR" baseline="0"/>
              <a:t> Εξετάσεις                  ανά Έτος 2014 -2021 </a:t>
            </a:r>
            <a:endParaRPr lang="el-G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Παθογοανατομικ.!$A$2</c:f>
              <c:strCache>
                <c:ptCount val="1"/>
                <c:pt idx="0">
                  <c:v>Παθολογοανατομ.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Παθογοανατομικ.!$B$1:$I$1</c:f>
              <c:numCache>
                <c:formatCode>Γενικός τύπος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Παθογοανατομικ.!$B$2:$I$2</c:f>
              <c:numCache>
                <c:formatCode>#.##0</c:formatCode>
                <c:ptCount val="8"/>
                <c:pt idx="0">
                  <c:v>5181</c:v>
                </c:pt>
                <c:pt idx="1">
                  <c:v>4941</c:v>
                </c:pt>
                <c:pt idx="2">
                  <c:v>4270</c:v>
                </c:pt>
                <c:pt idx="3">
                  <c:v>4186</c:v>
                </c:pt>
                <c:pt idx="4">
                  <c:v>4542</c:v>
                </c:pt>
                <c:pt idx="5">
                  <c:v>5082</c:v>
                </c:pt>
                <c:pt idx="6">
                  <c:v>6358</c:v>
                </c:pt>
                <c:pt idx="7">
                  <c:v>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C-4FC9-B035-F1CE37C78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265864"/>
        <c:axId val="946269472"/>
        <c:axId val="0"/>
      </c:bar3DChart>
      <c:catAx>
        <c:axId val="946265864"/>
        <c:scaling>
          <c:orientation val="minMax"/>
        </c:scaling>
        <c:delete val="0"/>
        <c:axPos val="b"/>
        <c:numFmt formatCode="Γενικός τύπος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46269472"/>
        <c:crosses val="autoZero"/>
        <c:auto val="1"/>
        <c:lblAlgn val="ctr"/>
        <c:lblOffset val="100"/>
        <c:noMultiLvlLbl val="0"/>
      </c:catAx>
      <c:valAx>
        <c:axId val="94626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.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946265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373380</xdr:colOff>
      <xdr:row>4</xdr:row>
      <xdr:rowOff>30480</xdr:rowOff>
    </xdr:from>
    <xdr:to>
      <xdr:col>17</xdr:col>
      <xdr:colOff>365760</xdr:colOff>
      <xdr:row>23</xdr:row>
      <xdr:rowOff>49530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63EBA5B4-8B63-4675-88D4-00907AB91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662940</xdr:colOff>
      <xdr:row>3</xdr:row>
      <xdr:rowOff>110490</xdr:rowOff>
    </xdr:from>
    <xdr:to>
      <xdr:col>10</xdr:col>
      <xdr:colOff>594360</xdr:colOff>
      <xdr:row>18</xdr:row>
      <xdr:rowOff>110490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5517A6AC-71DC-4B9C-9188-2E70AB61C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</xdr:row>
      <xdr:rowOff>156210</xdr:rowOff>
    </xdr:from>
    <xdr:to>
      <xdr:col>10</xdr:col>
      <xdr:colOff>579120</xdr:colOff>
      <xdr:row>19</xdr:row>
      <xdr:rowOff>156210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32641236-1D30-4A2A-9736-837C723B09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8</xdr:row>
      <xdr:rowOff>15240</xdr:rowOff>
    </xdr:from>
    <xdr:to>
      <xdr:col>11</xdr:col>
      <xdr:colOff>297180</xdr:colOff>
      <xdr:row>24</xdr:row>
      <xdr:rowOff>148590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2703B9ED-8BF1-4170-B7E2-1C6B6AF695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967740</xdr:colOff>
      <xdr:row>3</xdr:row>
      <xdr:rowOff>118110</xdr:rowOff>
    </xdr:from>
    <xdr:to>
      <xdr:col>8</xdr:col>
      <xdr:colOff>510540</xdr:colOff>
      <xdr:row>18</xdr:row>
      <xdr:rowOff>118110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73035DEC-DC6D-4FD3-808B-729BFB730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960120</xdr:colOff>
      <xdr:row>5</xdr:row>
      <xdr:rowOff>57150</xdr:rowOff>
    </xdr:from>
    <xdr:to>
      <xdr:col>7</xdr:col>
      <xdr:colOff>891540</xdr:colOff>
      <xdr:row>20</xdr:row>
      <xdr:rowOff>57150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34475C4D-4B32-4127-AC35-EB5D0FE63B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4</xdr:row>
      <xdr:rowOff>83820</xdr:rowOff>
    </xdr:from>
    <xdr:to>
      <xdr:col>9</xdr:col>
      <xdr:colOff>495300</xdr:colOff>
      <xdr:row>21</xdr:row>
      <xdr:rowOff>163830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829ADD7F-F250-4174-990A-609FFDAB26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E90D-83C2-4CE1-9AC4-682AFD2C3A48}">
  <dimension ref="B2:J10"/>
  <sheetViews>
    <sheetView workbookViewId="0">
      <selection activeCell="B2" sqref="B2:J9"/>
    </sheetView>
  </sheetViews>
  <sheetFormatPr defaultRowHeight="14.4" x14ac:dyDescent="0.3"/>
  <cols>
    <col min="2" max="2" width="27" customWidth="1"/>
    <col min="3" max="3" width="15.21875" customWidth="1"/>
    <col min="4" max="4" width="16.44140625" customWidth="1"/>
    <col min="5" max="5" width="13.88671875" customWidth="1"/>
    <col min="6" max="6" width="12.44140625" customWidth="1"/>
    <col min="7" max="7" width="14.44140625" customWidth="1"/>
    <col min="8" max="8" width="14.21875" customWidth="1"/>
    <col min="9" max="9" width="14.33203125" customWidth="1"/>
    <col min="10" max="10" width="15.5546875" customWidth="1"/>
  </cols>
  <sheetData>
    <row r="2" spans="2:10" ht="93.6" x14ac:dyDescent="0.3">
      <c r="B2" s="1" t="s">
        <v>0</v>
      </c>
      <c r="C2" s="1">
        <v>2014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  <c r="I2" s="1">
        <v>2020</v>
      </c>
      <c r="J2" s="1">
        <v>2021</v>
      </c>
    </row>
    <row r="3" spans="2:10" ht="34.200000000000003" customHeight="1" x14ac:dyDescent="0.3">
      <c r="B3" s="2" t="s">
        <v>1</v>
      </c>
      <c r="C3" s="3">
        <v>64220</v>
      </c>
      <c r="D3" s="3">
        <v>66271</v>
      </c>
      <c r="E3" s="3">
        <v>63824</v>
      </c>
      <c r="F3" s="3">
        <v>69561</v>
      </c>
      <c r="G3" s="3">
        <v>79607</v>
      </c>
      <c r="H3" s="3">
        <v>85012</v>
      </c>
      <c r="I3" s="3">
        <v>73296</v>
      </c>
      <c r="J3" s="3">
        <v>80724</v>
      </c>
    </row>
    <row r="4" spans="2:10" ht="31.2" x14ac:dyDescent="0.3">
      <c r="B4" s="4" t="s">
        <v>2</v>
      </c>
      <c r="C4" s="3">
        <v>174045</v>
      </c>
      <c r="D4" s="3">
        <v>234934</v>
      </c>
      <c r="E4" s="3">
        <v>329605</v>
      </c>
      <c r="F4" s="3">
        <v>300775</v>
      </c>
      <c r="G4" s="3">
        <v>328719</v>
      </c>
      <c r="H4" s="3">
        <v>228033</v>
      </c>
      <c r="I4" s="3">
        <v>164076</v>
      </c>
      <c r="J4" s="3">
        <v>190017</v>
      </c>
    </row>
    <row r="5" spans="2:10" ht="15.6" x14ac:dyDescent="0.3">
      <c r="B5" s="5" t="s">
        <v>3</v>
      </c>
      <c r="C5" s="3">
        <v>1764931</v>
      </c>
      <c r="D5" s="3">
        <v>1846668</v>
      </c>
      <c r="E5" s="3">
        <v>1858043</v>
      </c>
      <c r="F5" s="3">
        <v>1891076</v>
      </c>
      <c r="G5" s="3">
        <v>2062962</v>
      </c>
      <c r="H5" s="3">
        <v>2233478</v>
      </c>
      <c r="I5" s="3">
        <v>1930962</v>
      </c>
      <c r="J5" s="3">
        <v>2250105</v>
      </c>
    </row>
    <row r="6" spans="2:10" ht="15.6" x14ac:dyDescent="0.3">
      <c r="B6" s="6"/>
      <c r="C6" s="3"/>
      <c r="D6" s="3"/>
      <c r="E6" s="3"/>
      <c r="F6" s="3"/>
      <c r="G6" s="3"/>
      <c r="H6" s="7"/>
      <c r="I6" s="8">
        <v>28557</v>
      </c>
      <c r="J6" s="8">
        <f>53858+7499+2267</f>
        <v>63624</v>
      </c>
    </row>
    <row r="7" spans="2:10" ht="31.2" x14ac:dyDescent="0.3">
      <c r="B7" s="2" t="s">
        <v>4</v>
      </c>
      <c r="C7" s="3">
        <v>133255</v>
      </c>
      <c r="D7" s="3">
        <v>137707</v>
      </c>
      <c r="E7" s="3">
        <v>133504</v>
      </c>
      <c r="F7" s="3">
        <v>138579</v>
      </c>
      <c r="G7" s="3">
        <v>157509</v>
      </c>
      <c r="H7" s="3">
        <v>179841</v>
      </c>
      <c r="I7" s="3">
        <v>158412</v>
      </c>
      <c r="J7" s="3">
        <v>177056</v>
      </c>
    </row>
    <row r="8" spans="2:10" ht="28.8" customHeight="1" x14ac:dyDescent="0.3">
      <c r="B8" s="4" t="s">
        <v>5</v>
      </c>
      <c r="C8" s="3">
        <f>151537+83414+108074</f>
        <v>343025</v>
      </c>
      <c r="D8" s="3">
        <f>148053+81727+105472</f>
        <v>335252</v>
      </c>
      <c r="E8" s="3">
        <f>156953+80126+105318</f>
        <v>342397</v>
      </c>
      <c r="F8" s="3">
        <f>226195+194773</f>
        <v>420968</v>
      </c>
      <c r="G8" s="3">
        <v>441728</v>
      </c>
      <c r="H8" s="3">
        <f>222339+216784+37718</f>
        <v>476841</v>
      </c>
      <c r="I8" s="3">
        <v>430307</v>
      </c>
      <c r="J8" s="3">
        <v>499292</v>
      </c>
    </row>
    <row r="9" spans="2:10" ht="77.400000000000006" customHeight="1" x14ac:dyDescent="0.3">
      <c r="B9" s="9" t="s">
        <v>6</v>
      </c>
      <c r="C9" s="3">
        <f>4481+700</f>
        <v>5181</v>
      </c>
      <c r="D9" s="3">
        <v>4941</v>
      </c>
      <c r="E9" s="3">
        <v>4270</v>
      </c>
      <c r="F9" s="3">
        <v>4186</v>
      </c>
      <c r="G9" s="3">
        <v>4542</v>
      </c>
      <c r="H9" s="3">
        <v>5082</v>
      </c>
      <c r="I9" s="3">
        <v>6358</v>
      </c>
      <c r="J9" s="3">
        <v>5797</v>
      </c>
    </row>
    <row r="10" spans="2:10" ht="15.6" x14ac:dyDescent="0.3">
      <c r="B10" s="10"/>
      <c r="C10" s="11">
        <f t="shared" ref="C10:J10" si="0">SUM(C3:C9)</f>
        <v>2484657</v>
      </c>
      <c r="D10" s="11">
        <f t="shared" si="0"/>
        <v>2625773</v>
      </c>
      <c r="E10" s="11">
        <f t="shared" si="0"/>
        <v>2731643</v>
      </c>
      <c r="F10" s="11">
        <f t="shared" si="0"/>
        <v>2825145</v>
      </c>
      <c r="G10" s="12">
        <f t="shared" si="0"/>
        <v>3075067</v>
      </c>
      <c r="H10" s="11">
        <f t="shared" si="0"/>
        <v>3208287</v>
      </c>
      <c r="I10" s="12">
        <f t="shared" si="0"/>
        <v>2791968</v>
      </c>
      <c r="J10" s="11">
        <f t="shared" si="0"/>
        <v>3266615</v>
      </c>
    </row>
  </sheetData>
  <mergeCells count="1"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9850-754A-4CF1-97EC-58C8BCAC6364}">
  <dimension ref="A1:I3"/>
  <sheetViews>
    <sheetView tabSelected="1" workbookViewId="0">
      <selection activeCell="N6" sqref="N6"/>
    </sheetView>
  </sheetViews>
  <sheetFormatPr defaultRowHeight="14.4" x14ac:dyDescent="0.3"/>
  <cols>
    <col min="1" max="1" width="20.44140625" customWidth="1"/>
  </cols>
  <sheetData>
    <row r="1" spans="1:9" ht="58.2" customHeight="1" thickBot="1" x14ac:dyDescent="0.35">
      <c r="A1" s="13" t="s">
        <v>0</v>
      </c>
      <c r="B1" s="13">
        <v>2014</v>
      </c>
      <c r="C1" s="13">
        <v>2015</v>
      </c>
      <c r="D1" s="13">
        <v>2016</v>
      </c>
      <c r="E1" s="13">
        <v>2017</v>
      </c>
      <c r="F1" s="13">
        <v>2018</v>
      </c>
      <c r="G1" s="13">
        <v>2019</v>
      </c>
      <c r="H1" s="13">
        <v>2020</v>
      </c>
      <c r="I1" s="13">
        <v>2021</v>
      </c>
    </row>
    <row r="2" spans="1:9" ht="15.6" thickTop="1" thickBot="1" x14ac:dyDescent="0.35">
      <c r="A2" s="14"/>
      <c r="B2" s="14">
        <v>2484657</v>
      </c>
      <c r="C2" s="14">
        <v>2625773</v>
      </c>
      <c r="D2" s="14">
        <v>2731643</v>
      </c>
      <c r="E2" s="14">
        <v>2825145</v>
      </c>
      <c r="F2" s="14">
        <v>3075067</v>
      </c>
      <c r="G2" s="14">
        <v>3208287</v>
      </c>
      <c r="H2" s="14">
        <v>2791968</v>
      </c>
      <c r="I2" s="14">
        <v>3266615</v>
      </c>
    </row>
    <row r="3" spans="1:9" ht="15" thickTop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390F-75BB-4233-A3B0-44C8D69EEB21}">
  <dimension ref="A1:I2"/>
  <sheetViews>
    <sheetView workbookViewId="0">
      <selection activeCell="M7" sqref="M7"/>
    </sheetView>
  </sheetViews>
  <sheetFormatPr defaultRowHeight="14.4" x14ac:dyDescent="0.3"/>
  <cols>
    <col min="1" max="1" width="16.44140625" customWidth="1"/>
    <col min="2" max="2" width="13" customWidth="1"/>
    <col min="3" max="3" width="13.21875" customWidth="1"/>
    <col min="4" max="4" width="11.33203125" customWidth="1"/>
    <col min="5" max="5" width="11.5546875" customWidth="1"/>
    <col min="6" max="6" width="12.21875" customWidth="1"/>
    <col min="7" max="7" width="12.109375" customWidth="1"/>
    <col min="8" max="8" width="11.6640625" customWidth="1"/>
    <col min="9" max="9" width="16.77734375" customWidth="1"/>
  </cols>
  <sheetData>
    <row r="1" spans="1:9" ht="69.599999999999994" customHeight="1" x14ac:dyDescent="0.3">
      <c r="A1" s="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</row>
    <row r="2" spans="1:9" ht="46.8" x14ac:dyDescent="0.3">
      <c r="A2" s="2" t="s">
        <v>1</v>
      </c>
      <c r="B2" s="3">
        <v>64220</v>
      </c>
      <c r="C2" s="3">
        <v>66271</v>
      </c>
      <c r="D2" s="3">
        <v>63824</v>
      </c>
      <c r="E2" s="3">
        <v>69561</v>
      </c>
      <c r="F2" s="3">
        <v>79607</v>
      </c>
      <c r="G2" s="3">
        <v>85012</v>
      </c>
      <c r="H2" s="3">
        <v>73296</v>
      </c>
      <c r="I2" s="3">
        <v>80724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545B-20C6-4500-838E-35F43BC321D9}">
  <dimension ref="B1:J2"/>
  <sheetViews>
    <sheetView workbookViewId="0">
      <selection activeCell="P9" sqref="P9"/>
    </sheetView>
  </sheetViews>
  <sheetFormatPr defaultRowHeight="14.4" x14ac:dyDescent="0.3"/>
  <cols>
    <col min="2" max="2" width="16.6640625" customWidth="1"/>
    <col min="3" max="3" width="12.33203125" customWidth="1"/>
    <col min="4" max="4" width="14.88671875" customWidth="1"/>
    <col min="5" max="5" width="11.6640625" customWidth="1"/>
    <col min="6" max="6" width="13.33203125" customWidth="1"/>
    <col min="7" max="7" width="10.21875" customWidth="1"/>
    <col min="8" max="8" width="12.5546875" customWidth="1"/>
    <col min="9" max="9" width="11.5546875" customWidth="1"/>
    <col min="10" max="10" width="16.109375" customWidth="1"/>
  </cols>
  <sheetData>
    <row r="1" spans="2:10" ht="60" customHeight="1" x14ac:dyDescent="0.3">
      <c r="B1" s="1" t="s">
        <v>0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</row>
    <row r="2" spans="2:10" ht="31.2" x14ac:dyDescent="0.3">
      <c r="B2" s="4" t="s">
        <v>2</v>
      </c>
      <c r="C2" s="3">
        <v>174045</v>
      </c>
      <c r="D2" s="3">
        <v>234934</v>
      </c>
      <c r="E2" s="3">
        <v>329605</v>
      </c>
      <c r="F2" s="3">
        <v>300775</v>
      </c>
      <c r="G2" s="3">
        <v>328719</v>
      </c>
      <c r="H2" s="3">
        <v>228033</v>
      </c>
      <c r="I2" s="3">
        <v>164076</v>
      </c>
      <c r="J2" s="3">
        <v>190017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4A02D-4FAC-4612-BE3E-B001AD7F9385}">
  <dimension ref="A1:I3"/>
  <sheetViews>
    <sheetView workbookViewId="0">
      <selection activeCell="P18" sqref="P18"/>
    </sheetView>
  </sheetViews>
  <sheetFormatPr defaultRowHeight="14.4" x14ac:dyDescent="0.3"/>
  <cols>
    <col min="1" max="1" width="21.88671875" customWidth="1"/>
    <col min="2" max="2" width="17" customWidth="1"/>
    <col min="3" max="3" width="16" customWidth="1"/>
    <col min="4" max="4" width="10.88671875" customWidth="1"/>
    <col min="5" max="5" width="12.77734375" customWidth="1"/>
    <col min="6" max="6" width="12.5546875" customWidth="1"/>
    <col min="7" max="7" width="16.109375" customWidth="1"/>
    <col min="8" max="8" width="13" customWidth="1"/>
    <col min="9" max="9" width="9.88671875" bestFit="1" customWidth="1"/>
  </cols>
  <sheetData>
    <row r="1" spans="1:9" ht="46.8" x14ac:dyDescent="0.3">
      <c r="A1" s="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</row>
    <row r="2" spans="1:9" ht="15.6" x14ac:dyDescent="0.3">
      <c r="A2" s="15" t="s">
        <v>3</v>
      </c>
      <c r="B2" s="3">
        <v>1764931</v>
      </c>
      <c r="C2" s="3">
        <v>1846668</v>
      </c>
      <c r="D2" s="3">
        <v>1858043</v>
      </c>
      <c r="E2" s="3">
        <v>1891076</v>
      </c>
      <c r="F2" s="3">
        <v>2062962</v>
      </c>
      <c r="G2" s="3">
        <v>2233478</v>
      </c>
      <c r="H2" s="3">
        <f>1930962+H3</f>
        <v>1959519</v>
      </c>
      <c r="I2" s="3">
        <f>2250105 +I3</f>
        <v>2313729</v>
      </c>
    </row>
    <row r="3" spans="1:9" ht="15.6" x14ac:dyDescent="0.3">
      <c r="A3" s="16"/>
      <c r="B3" s="3"/>
      <c r="C3" s="3"/>
      <c r="D3" s="3"/>
      <c r="E3" s="3"/>
      <c r="F3" s="3"/>
      <c r="G3" s="7"/>
      <c r="H3" s="8">
        <v>28557</v>
      </c>
      <c r="I3" s="8">
        <f>53858+7499+2267</f>
        <v>63624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DA49-9DB4-4311-B781-09E14D83A365}">
  <dimension ref="A1:I2"/>
  <sheetViews>
    <sheetView workbookViewId="0">
      <selection activeCell="H22" sqref="H22"/>
    </sheetView>
  </sheetViews>
  <sheetFormatPr defaultRowHeight="14.4" x14ac:dyDescent="0.3"/>
  <cols>
    <col min="1" max="1" width="18.109375" customWidth="1"/>
    <col min="2" max="2" width="19" customWidth="1"/>
    <col min="3" max="3" width="18.77734375" customWidth="1"/>
    <col min="4" max="5" width="16.6640625" customWidth="1"/>
    <col min="6" max="6" width="11.44140625" customWidth="1"/>
    <col min="7" max="7" width="16.21875" customWidth="1"/>
    <col min="8" max="8" width="12.33203125" customWidth="1"/>
    <col min="9" max="9" width="16.5546875" customWidth="1"/>
  </cols>
  <sheetData>
    <row r="1" spans="1:9" ht="44.4" customHeight="1" x14ac:dyDescent="0.3">
      <c r="A1" s="10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</row>
    <row r="2" spans="1:9" ht="22.2" customHeight="1" x14ac:dyDescent="0.3">
      <c r="A2" s="2" t="s">
        <v>4</v>
      </c>
      <c r="B2" s="3">
        <v>133255</v>
      </c>
      <c r="C2" s="3">
        <v>137707</v>
      </c>
      <c r="D2" s="3">
        <v>133504</v>
      </c>
      <c r="E2" s="3">
        <v>138579</v>
      </c>
      <c r="F2" s="3">
        <v>157509</v>
      </c>
      <c r="G2" s="3">
        <v>179841</v>
      </c>
      <c r="H2" s="3">
        <v>158412</v>
      </c>
      <c r="I2" s="3">
        <v>177056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FD84-0F4D-4978-A9F7-5B5F8A89E3E4}">
  <dimension ref="A1:I2"/>
  <sheetViews>
    <sheetView workbookViewId="0">
      <selection activeCell="K3" sqref="K3"/>
    </sheetView>
  </sheetViews>
  <sheetFormatPr defaultRowHeight="14.4" x14ac:dyDescent="0.3"/>
  <cols>
    <col min="1" max="1" width="20.5546875" customWidth="1"/>
    <col min="2" max="2" width="18.33203125" customWidth="1"/>
    <col min="3" max="3" width="16.21875" customWidth="1"/>
    <col min="4" max="4" width="17.77734375" customWidth="1"/>
    <col min="5" max="5" width="16.109375" customWidth="1"/>
    <col min="6" max="6" width="17.77734375" customWidth="1"/>
    <col min="7" max="7" width="16" customWidth="1"/>
    <col min="8" max="8" width="16.5546875" customWidth="1"/>
    <col min="9" max="9" width="19.88671875" customWidth="1"/>
  </cols>
  <sheetData>
    <row r="1" spans="1:9" ht="58.8" customHeight="1" x14ac:dyDescent="0.3">
      <c r="A1" s="10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</row>
    <row r="2" spans="1:9" ht="31.2" x14ac:dyDescent="0.3">
      <c r="A2" s="4" t="s">
        <v>5</v>
      </c>
      <c r="B2" s="3">
        <f>151537+83414+108074</f>
        <v>343025</v>
      </c>
      <c r="C2" s="3">
        <f>148053+81727+105472</f>
        <v>335252</v>
      </c>
      <c r="D2" s="3">
        <f>156953+80126+105318</f>
        <v>342397</v>
      </c>
      <c r="E2" s="3">
        <f>226195+194773</f>
        <v>420968</v>
      </c>
      <c r="F2" s="3">
        <v>441728</v>
      </c>
      <c r="G2" s="3">
        <f>222339+216784+37718</f>
        <v>476841</v>
      </c>
      <c r="H2" s="3">
        <v>430307</v>
      </c>
      <c r="I2" s="3">
        <v>499292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F01C-84C2-47CA-82A5-85EAFF7CBA62}">
  <dimension ref="A1:I2"/>
  <sheetViews>
    <sheetView workbookViewId="0">
      <selection activeCell="K15" sqref="K15"/>
    </sheetView>
  </sheetViews>
  <sheetFormatPr defaultRowHeight="14.4" x14ac:dyDescent="0.3"/>
  <cols>
    <col min="1" max="1" width="18.109375" customWidth="1"/>
    <col min="2" max="2" width="17" customWidth="1"/>
    <col min="3" max="3" width="12.21875" customWidth="1"/>
    <col min="4" max="4" width="15.77734375" customWidth="1"/>
    <col min="5" max="5" width="13.21875" customWidth="1"/>
    <col min="6" max="6" width="11.6640625" customWidth="1"/>
    <col min="7" max="7" width="12.33203125" customWidth="1"/>
    <col min="8" max="8" width="13.21875" customWidth="1"/>
    <col min="9" max="9" width="17.6640625" customWidth="1"/>
  </cols>
  <sheetData>
    <row r="1" spans="1:9" ht="69.599999999999994" customHeight="1" x14ac:dyDescent="0.3">
      <c r="A1" s="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  <c r="H1" s="1">
        <v>2020</v>
      </c>
      <c r="I1" s="1">
        <v>2021</v>
      </c>
    </row>
    <row r="2" spans="1:9" ht="31.2" x14ac:dyDescent="0.3">
      <c r="A2" s="9" t="s">
        <v>7</v>
      </c>
      <c r="B2" s="3">
        <f>4481+700</f>
        <v>5181</v>
      </c>
      <c r="C2" s="3">
        <v>4941</v>
      </c>
      <c r="D2" s="3">
        <v>4270</v>
      </c>
      <c r="E2" s="3">
        <v>4186</v>
      </c>
      <c r="F2" s="3">
        <v>4542</v>
      </c>
      <c r="G2" s="3">
        <v>5082</v>
      </c>
      <c r="H2" s="3">
        <v>6358</v>
      </c>
      <c r="I2" s="3">
        <v>5797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Φύλλο1</vt:lpstr>
      <vt:lpstr>Εργαστηριακές Εξετάσεις </vt:lpstr>
      <vt:lpstr>Μικροβιογικές Εξετ. </vt:lpstr>
      <vt:lpstr>Αιματ. Εξετ.</vt:lpstr>
      <vt:lpstr>Βιοχημ. </vt:lpstr>
      <vt:lpstr>Ανοσολογικές </vt:lpstr>
      <vt:lpstr>Αιμοδοσία.</vt:lpstr>
      <vt:lpstr>Παθογοανατομικ.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</dc:creator>
  <cp:lastModifiedBy>Despina</cp:lastModifiedBy>
  <dcterms:created xsi:type="dcterms:W3CDTF">2022-03-11T17:31:57Z</dcterms:created>
  <dcterms:modified xsi:type="dcterms:W3CDTF">2022-03-11T18:17:17Z</dcterms:modified>
</cp:coreProperties>
</file>